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tructura de costos" sheetId="1" r:id="rId4"/>
    <sheet state="visible" name="¿Qué pasaría si..." sheetId="2" r:id="rId5"/>
  </sheets>
  <definedNames/>
  <calcPr/>
  <extLst>
    <ext uri="GoogleSheetsCustomDataVersion2">
      <go:sheetsCustomData xmlns:go="http://customooxmlschemas.google.com/" r:id="rId6" roundtripDataChecksum="B+nI3U/sAWyxSCZh5LIoSrqqLz3GspIzLMTTwmWYLRs="/>
    </ext>
  </extLst>
</workbook>
</file>

<file path=xl/sharedStrings.xml><?xml version="1.0" encoding="utf-8"?>
<sst xmlns="http://schemas.openxmlformats.org/spreadsheetml/2006/main" count="97" uniqueCount="50">
  <si>
    <t>Estructura de costos</t>
  </si>
  <si>
    <t>Costos fijos</t>
  </si>
  <si>
    <t>Concepto</t>
  </si>
  <si>
    <t>Semana 1</t>
  </si>
  <si>
    <t>Semana 2</t>
  </si>
  <si>
    <t>Semana 3</t>
  </si>
  <si>
    <t>Semana 4</t>
  </si>
  <si>
    <t>Mensual</t>
  </si>
  <si>
    <t>Arriendo</t>
  </si>
  <si>
    <t>Administración</t>
  </si>
  <si>
    <t>Servicios Públicos</t>
  </si>
  <si>
    <t>Internet y Telefonía</t>
  </si>
  <si>
    <t>Nómina (2)</t>
  </si>
  <si>
    <t>Contador</t>
  </si>
  <si>
    <t>Plataformas</t>
  </si>
  <si>
    <t>Impuestos</t>
  </si>
  <si>
    <t>Publicidad</t>
  </si>
  <si>
    <t>Total</t>
  </si>
  <si>
    <t>Costos variables</t>
  </si>
  <si>
    <t>Outsourcing</t>
  </si>
  <si>
    <t>Proyecto</t>
  </si>
  <si>
    <t>Comisiones (5%)</t>
  </si>
  <si>
    <t>Diseños gráficos</t>
  </si>
  <si>
    <t>Hosting (5 clientes)</t>
  </si>
  <si>
    <t>Transporte</t>
  </si>
  <si>
    <t>Papeleria</t>
  </si>
  <si>
    <t>Cursos</t>
  </si>
  <si>
    <t>Costos Totales</t>
  </si>
  <si>
    <t>Totales</t>
  </si>
  <si>
    <t>Costo unitario</t>
  </si>
  <si>
    <t>Ganancia deseada</t>
  </si>
  <si>
    <t>Precio ideal</t>
  </si>
  <si>
    <t>Unidades</t>
  </si>
  <si>
    <t>Precio</t>
  </si>
  <si>
    <t>Ingreso</t>
  </si>
  <si>
    <t>Ganancia</t>
  </si>
  <si>
    <t>Mantenimiento de equipos</t>
  </si>
  <si>
    <t>Hostings</t>
  </si>
  <si>
    <t>Seguridad cibernetica</t>
  </si>
  <si>
    <t>Horas extras</t>
  </si>
  <si>
    <t>D = $8,088</t>
  </si>
  <si>
    <t>N= $11,323</t>
  </si>
  <si>
    <t>F = $12,941</t>
  </si>
  <si>
    <t>Pago por proyectos</t>
  </si>
  <si>
    <t>$38,000-$209,000</t>
  </si>
  <si>
    <t>Servicios de pruebas</t>
  </si>
  <si>
    <t>$70,000-$300,000</t>
  </si>
  <si>
    <t>Viajes de negocios</t>
  </si>
  <si>
    <t>Cantidad de unidades:</t>
  </si>
  <si>
    <t>6 Horas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</si>
</sst>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-[$$-240A]\ * #,##0.00_-;\-[$$-240A]\ * #,##0.00_-;_-[$$-240A]\ * &quot;-&quot;??_-;_-@"/>
    <numFmt numFmtId="165" formatCode="_-&quot;$&quot;\ * #,##0.00_-;\-&quot;$&quot;\ * #,##0.00_-;_-&quot;$&quot;\ * &quot;-&quot;??_-;_-@"/>
    <numFmt numFmtId="166" formatCode="&quot;$&quot;#,##0"/>
  </numFmts>
  <fonts count="11">
    <font>
      <sz val="11.0"/>
      <color theme="1"/>
      <name val="Calibri"/>
      <scheme val="minor"/>
    </font>
    <font>
      <b/>
      <sz val="15.0"/>
      <color rgb="FF44546A"/>
      <name val="Calibri"/>
    </font>
    <font>
      <b/>
      <sz val="11.0"/>
      <color theme="1"/>
      <name val="Calibri"/>
    </font>
    <font>
      <sz val="11.0"/>
      <color theme="1"/>
      <name val="Calibri"/>
    </font>
    <font>
      <color theme="1"/>
      <name val="Calibri"/>
    </font>
    <font>
      <b/>
      <color theme="1"/>
      <name val="Calibri"/>
    </font>
    <font>
      <sz val="13.0"/>
      <color theme="1"/>
      <name val="Calibri"/>
    </font>
    <font>
      <b/>
      <sz val="11.0"/>
      <color rgb="FF9C0006"/>
      <name val="Calibri"/>
    </font>
    <font>
      <sz val="11.0"/>
      <color rgb="FF9C0006"/>
      <name val="Calibri"/>
    </font>
    <font>
      <b/>
      <color theme="1"/>
      <name val="Calibri"/>
      <scheme val="minor"/>
    </font>
    <font>
      <color theme="1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D9E2F3"/>
        <bgColor rgb="FFD9E2F3"/>
      </patternFill>
    </fill>
    <fill>
      <patternFill patternType="solid">
        <fgColor rgb="FFC5E0B3"/>
        <bgColor rgb="FFC5E0B3"/>
      </patternFill>
    </fill>
    <fill>
      <patternFill patternType="solid">
        <fgColor rgb="FFFFC7CE"/>
        <bgColor rgb="FFFFC7CE"/>
      </patternFill>
    </fill>
    <fill>
      <patternFill patternType="solid">
        <fgColor rgb="FF9FC5E8"/>
        <bgColor rgb="FF9FC5E8"/>
      </patternFill>
    </fill>
  </fills>
  <borders count="4">
    <border/>
    <border>
      <left/>
      <right/>
      <top/>
      <bottom/>
    </border>
    <border>
      <left/>
      <top/>
      <bottom/>
    </border>
    <border>
      <right style="thin">
        <color rgb="FFF3F3F3"/>
      </right>
      <top style="thin">
        <color rgb="FFF3F3F3"/>
      </top>
      <bottom style="thin">
        <color rgb="FFF3F3F3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Font="1"/>
    <xf borderId="0" fillId="0" fontId="3" numFmtId="0" xfId="0" applyFont="1"/>
    <xf borderId="1" fillId="2" fontId="3" numFmtId="164" xfId="0" applyBorder="1" applyFill="1" applyFont="1" applyNumberFormat="1"/>
    <xf borderId="0" fillId="0" fontId="3" numFmtId="164" xfId="0" applyFont="1" applyNumberFormat="1"/>
    <xf borderId="0" fillId="0" fontId="4" numFmtId="0" xfId="0" applyAlignment="1" applyFont="1">
      <alignment readingOrder="0"/>
    </xf>
    <xf borderId="1" fillId="2" fontId="3" numFmtId="165" xfId="0" applyAlignment="1" applyBorder="1" applyFont="1" applyNumberFormat="1">
      <alignment readingOrder="0"/>
    </xf>
    <xf borderId="0" fillId="0" fontId="3" numFmtId="165" xfId="0" applyFont="1" applyNumberFormat="1"/>
    <xf borderId="0" fillId="0" fontId="4" numFmtId="0" xfId="0" applyFont="1"/>
    <xf borderId="1" fillId="2" fontId="3" numFmtId="165" xfId="0" applyBorder="1" applyFont="1" applyNumberFormat="1"/>
    <xf borderId="0" fillId="2" fontId="3" numFmtId="165" xfId="0" applyFont="1" applyNumberFormat="1"/>
    <xf borderId="1" fillId="3" fontId="2" numFmtId="165" xfId="0" applyBorder="1" applyFill="1" applyFont="1" applyNumberFormat="1"/>
    <xf borderId="0" fillId="0" fontId="5" numFmtId="0" xfId="0" applyFont="1"/>
    <xf borderId="0" fillId="0" fontId="3" numFmtId="0" xfId="0" applyAlignment="1" applyFont="1">
      <alignment readingOrder="0"/>
    </xf>
    <xf borderId="0" fillId="0" fontId="3" numFmtId="165" xfId="0" applyAlignment="1" applyFont="1" applyNumberFormat="1">
      <alignment readingOrder="0"/>
    </xf>
    <xf borderId="0" fillId="0" fontId="6" numFmtId="0" xfId="0" applyFont="1"/>
    <xf borderId="1" fillId="4" fontId="7" numFmtId="0" xfId="0" applyBorder="1" applyFill="1" applyFont="1"/>
    <xf borderId="0" fillId="3" fontId="2" numFmtId="0" xfId="0" applyFont="1"/>
    <xf borderId="1" fillId="4" fontId="8" numFmtId="165" xfId="0" applyBorder="1" applyFont="1" applyNumberFormat="1"/>
    <xf borderId="0" fillId="5" fontId="3" numFmtId="165" xfId="0" applyFill="1" applyFont="1" applyNumberFormat="1"/>
    <xf borderId="0" fillId="3" fontId="2" numFmtId="165" xfId="0" applyFont="1" applyNumberFormat="1"/>
    <xf borderId="1" fillId="2" fontId="3" numFmtId="166" xfId="0" applyAlignment="1" applyBorder="1" applyFont="1" applyNumberFormat="1">
      <alignment readingOrder="0"/>
    </xf>
    <xf borderId="1" fillId="2" fontId="3" numFmtId="0" xfId="0" applyAlignment="1" applyBorder="1" applyFont="1">
      <alignment readingOrder="0"/>
    </xf>
    <xf borderId="1" fillId="2" fontId="3" numFmtId="0" xfId="0" applyBorder="1" applyFont="1"/>
    <xf borderId="0" fillId="0" fontId="9" numFmtId="0" xfId="0" applyFont="1"/>
    <xf borderId="2" fillId="2" fontId="3" numFmtId="0" xfId="0" applyBorder="1" applyFont="1"/>
    <xf borderId="0" fillId="0" fontId="2" numFmtId="165" xfId="0" applyFont="1" applyNumberFormat="1"/>
    <xf borderId="3" fillId="0" fontId="1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29"/>
    <col customWidth="1" min="2" max="2" width="15.0"/>
    <col customWidth="1" min="3" max="3" width="14.86"/>
    <col customWidth="1" min="4" max="4" width="16.43"/>
    <col customWidth="1" min="5" max="5" width="15.14"/>
    <col customWidth="1" min="6" max="6" width="15.29"/>
    <col customWidth="1" min="7" max="7" width="13.43"/>
    <col customWidth="1" min="8" max="8" width="17.0"/>
    <col customWidth="1" min="9" max="9" width="10.71"/>
    <col customWidth="1" min="10" max="10" width="16.0"/>
    <col customWidth="1" min="11" max="26" width="10.71"/>
  </cols>
  <sheetData>
    <row r="1" ht="22.5" customHeight="1">
      <c r="A1" s="1" t="s">
        <v>0</v>
      </c>
    </row>
    <row r="2" ht="14.25" customHeight="1"/>
    <row r="3" ht="23.25" customHeight="1">
      <c r="A3" s="1" t="s">
        <v>1</v>
      </c>
    </row>
    <row r="4" ht="14.25" customHeight="1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</row>
    <row r="5" ht="14.25" customHeight="1">
      <c r="A5" s="3" t="s">
        <v>8</v>
      </c>
      <c r="B5" s="4">
        <v>550000.0</v>
      </c>
      <c r="C5" s="4">
        <v>550000.0</v>
      </c>
      <c r="D5" s="4">
        <v>550000.0</v>
      </c>
      <c r="E5" s="4">
        <v>550000.0</v>
      </c>
      <c r="F5" s="5">
        <f t="shared" ref="F5:F14" si="1">SUM(B5:E5)</f>
        <v>2200000</v>
      </c>
    </row>
    <row r="6" ht="14.25" customHeight="1">
      <c r="A6" s="3" t="s">
        <v>9</v>
      </c>
      <c r="B6" s="4">
        <v>130000.0</v>
      </c>
      <c r="C6" s="4">
        <v>130000.0</v>
      </c>
      <c r="D6" s="4">
        <v>130000.0</v>
      </c>
      <c r="E6" s="4">
        <v>130000.0</v>
      </c>
      <c r="F6" s="5">
        <f t="shared" si="1"/>
        <v>520000</v>
      </c>
    </row>
    <row r="7" ht="14.25" customHeight="1">
      <c r="A7" s="3" t="s">
        <v>10</v>
      </c>
      <c r="B7" s="4">
        <v>62500.0</v>
      </c>
      <c r="C7" s="4">
        <v>62500.0</v>
      </c>
      <c r="D7" s="4">
        <v>62500.0</v>
      </c>
      <c r="E7" s="4">
        <v>62500.0</v>
      </c>
      <c r="F7" s="5">
        <f t="shared" si="1"/>
        <v>250000</v>
      </c>
    </row>
    <row r="8" ht="14.25" customHeight="1">
      <c r="A8" s="3" t="s">
        <v>11</v>
      </c>
      <c r="B8" s="4">
        <v>47500.0</v>
      </c>
      <c r="C8" s="4">
        <v>47500.0</v>
      </c>
      <c r="D8" s="4">
        <v>47500.0</v>
      </c>
      <c r="E8" s="4">
        <v>47500.0</v>
      </c>
      <c r="F8" s="5">
        <f t="shared" si="1"/>
        <v>190000</v>
      </c>
    </row>
    <row r="9" ht="14.25" customHeight="1">
      <c r="A9" s="6" t="s">
        <v>12</v>
      </c>
      <c r="B9" s="7">
        <v>675000.0</v>
      </c>
      <c r="C9" s="7">
        <v>675000.0</v>
      </c>
      <c r="D9" s="7">
        <v>675000.0</v>
      </c>
      <c r="E9" s="7">
        <v>675000.0</v>
      </c>
      <c r="F9" s="8">
        <f t="shared" si="1"/>
        <v>2700000</v>
      </c>
    </row>
    <row r="10" ht="14.25" customHeight="1">
      <c r="A10" s="9" t="s">
        <v>13</v>
      </c>
      <c r="B10" s="10">
        <v>87500.0</v>
      </c>
      <c r="C10" s="10">
        <v>87500.0</v>
      </c>
      <c r="D10" s="10">
        <v>87500.0</v>
      </c>
      <c r="E10" s="10">
        <v>87500.0</v>
      </c>
      <c r="F10" s="8">
        <f t="shared" si="1"/>
        <v>350000</v>
      </c>
    </row>
    <row r="11" ht="14.25" customHeight="1">
      <c r="A11" s="9" t="s">
        <v>14</v>
      </c>
      <c r="B11" s="10">
        <v>74250.0</v>
      </c>
      <c r="C11" s="10">
        <v>74250.0</v>
      </c>
      <c r="D11" s="10">
        <v>74250.0</v>
      </c>
      <c r="E11" s="10">
        <v>74250.0</v>
      </c>
      <c r="F11" s="8">
        <f t="shared" si="1"/>
        <v>297000</v>
      </c>
    </row>
    <row r="12" ht="14.25" customHeight="1">
      <c r="A12" s="9" t="s">
        <v>15</v>
      </c>
      <c r="B12" s="10">
        <v>150000.0</v>
      </c>
      <c r="C12" s="10">
        <v>150000.0</v>
      </c>
      <c r="D12" s="10">
        <v>150000.0</v>
      </c>
      <c r="E12" s="10">
        <v>150000.0</v>
      </c>
      <c r="F12" s="8">
        <f t="shared" si="1"/>
        <v>600000</v>
      </c>
    </row>
    <row r="13" ht="14.25" customHeight="1">
      <c r="A13" s="9" t="s">
        <v>16</v>
      </c>
      <c r="B13" s="11">
        <v>100000.0</v>
      </c>
      <c r="C13" s="11">
        <v>100000.0</v>
      </c>
      <c r="D13" s="11">
        <v>100000.0</v>
      </c>
      <c r="E13" s="11">
        <v>100000.0</v>
      </c>
      <c r="F13" s="8">
        <f t="shared" si="1"/>
        <v>400000</v>
      </c>
    </row>
    <row r="14" ht="14.25" customHeight="1">
      <c r="A14" s="2" t="s">
        <v>17</v>
      </c>
      <c r="B14" s="8">
        <f t="shared" ref="B14:E14" si="2">SUM(B5:B13)</f>
        <v>1876750</v>
      </c>
      <c r="C14" s="8">
        <f t="shared" si="2"/>
        <v>1876750</v>
      </c>
      <c r="D14" s="8">
        <f t="shared" si="2"/>
        <v>1876750</v>
      </c>
      <c r="E14" s="8">
        <f t="shared" si="2"/>
        <v>1876750</v>
      </c>
      <c r="F14" s="12">
        <f t="shared" si="1"/>
        <v>7507000</v>
      </c>
    </row>
    <row r="15" ht="14.25" customHeight="1"/>
    <row r="16" ht="14.25" customHeight="1">
      <c r="A16" s="1" t="s">
        <v>18</v>
      </c>
    </row>
    <row r="17" ht="21.75" customHeight="1">
      <c r="A17" s="2" t="s">
        <v>2</v>
      </c>
      <c r="B17" s="2" t="s">
        <v>3</v>
      </c>
      <c r="C17" s="2" t="s">
        <v>4</v>
      </c>
      <c r="D17" s="2" t="s">
        <v>5</v>
      </c>
      <c r="E17" s="2" t="s">
        <v>6</v>
      </c>
      <c r="F17" s="13"/>
    </row>
    <row r="18" ht="14.25" customHeight="1">
      <c r="A18" s="14" t="s">
        <v>19</v>
      </c>
      <c r="B18" s="7" t="s">
        <v>20</v>
      </c>
      <c r="C18" s="7" t="s">
        <v>20</v>
      </c>
      <c r="D18" s="7" t="s">
        <v>20</v>
      </c>
      <c r="E18" s="7" t="s">
        <v>20</v>
      </c>
      <c r="F18" s="15" t="s">
        <v>20</v>
      </c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ht="14.25" customHeight="1">
      <c r="A19" s="3" t="s">
        <v>21</v>
      </c>
      <c r="B19" s="10" t="s">
        <v>20</v>
      </c>
      <c r="C19" s="10" t="s">
        <v>20</v>
      </c>
      <c r="D19" s="10" t="s">
        <v>20</v>
      </c>
      <c r="E19" s="10" t="s">
        <v>20</v>
      </c>
      <c r="F19" s="8" t="s">
        <v>20</v>
      </c>
    </row>
    <row r="20" ht="14.25" customHeight="1">
      <c r="A20" s="3" t="s">
        <v>22</v>
      </c>
      <c r="B20" s="10">
        <v>25000.0</v>
      </c>
      <c r="C20" s="10">
        <v>25000.0</v>
      </c>
      <c r="D20" s="10">
        <v>25000.0</v>
      </c>
      <c r="E20" s="10">
        <v>25000.0</v>
      </c>
      <c r="F20" s="8">
        <f t="shared" ref="F20:F25" si="3">SUM(B20:E20)</f>
        <v>100000</v>
      </c>
    </row>
    <row r="21" ht="14.25" customHeight="1">
      <c r="A21" s="9" t="s">
        <v>23</v>
      </c>
      <c r="B21" s="10">
        <v>43750.0</v>
      </c>
      <c r="C21" s="10">
        <v>43750.0</v>
      </c>
      <c r="D21" s="10">
        <v>43750.0</v>
      </c>
      <c r="E21" s="10">
        <v>43750.0</v>
      </c>
      <c r="F21" s="8">
        <f t="shared" si="3"/>
        <v>175000</v>
      </c>
    </row>
    <row r="22" ht="14.25" customHeight="1">
      <c r="A22" s="9" t="s">
        <v>24</v>
      </c>
      <c r="B22" s="10">
        <v>62500.0</v>
      </c>
      <c r="C22" s="10">
        <v>62500.0</v>
      </c>
      <c r="D22" s="10">
        <v>62500.0</v>
      </c>
      <c r="E22" s="10">
        <v>62500.0</v>
      </c>
      <c r="F22" s="8">
        <f t="shared" si="3"/>
        <v>250000</v>
      </c>
    </row>
    <row r="23" ht="14.25" customHeight="1">
      <c r="A23" s="9" t="s">
        <v>25</v>
      </c>
      <c r="B23" s="10">
        <v>25000.0</v>
      </c>
      <c r="C23" s="10">
        <v>25000.0</v>
      </c>
      <c r="D23" s="10">
        <v>25000.0</v>
      </c>
      <c r="E23" s="10">
        <v>25000.0</v>
      </c>
      <c r="F23" s="8">
        <f t="shared" si="3"/>
        <v>100000</v>
      </c>
      <c r="H23" s="16"/>
    </row>
    <row r="24" ht="14.25" customHeight="1">
      <c r="A24" s="6" t="s">
        <v>26</v>
      </c>
      <c r="B24" s="10">
        <v>50000.0</v>
      </c>
      <c r="C24" s="10">
        <v>50000.0</v>
      </c>
      <c r="D24" s="10">
        <v>50000.0</v>
      </c>
      <c r="E24" s="10">
        <v>50000.0</v>
      </c>
      <c r="F24" s="8">
        <f t="shared" si="3"/>
        <v>200000</v>
      </c>
    </row>
    <row r="25" ht="14.25" customHeight="1">
      <c r="A25" s="2" t="s">
        <v>17</v>
      </c>
      <c r="B25" s="8">
        <f t="shared" ref="B25:E25" si="4">SUM(B18:B24)</f>
        <v>206250</v>
      </c>
      <c r="C25" s="8">
        <f t="shared" si="4"/>
        <v>206250</v>
      </c>
      <c r="D25" s="8">
        <f t="shared" si="4"/>
        <v>206250</v>
      </c>
      <c r="E25" s="8">
        <f t="shared" si="4"/>
        <v>206250</v>
      </c>
      <c r="F25" s="12">
        <f t="shared" si="3"/>
        <v>825000</v>
      </c>
    </row>
    <row r="26" ht="14.25" customHeight="1"/>
    <row r="27" ht="14.25" customHeight="1">
      <c r="A27" s="1" t="s">
        <v>27</v>
      </c>
    </row>
    <row r="28" ht="21.75" customHeight="1">
      <c r="B28" s="13"/>
      <c r="C28" s="13"/>
      <c r="D28" s="13"/>
      <c r="E28" s="13"/>
      <c r="F28" s="13"/>
    </row>
    <row r="29" ht="14.25" customHeight="1">
      <c r="A29" s="2" t="s">
        <v>28</v>
      </c>
      <c r="B29" s="8">
        <f t="shared" ref="B29:F29" si="5">B25+B14</f>
        <v>2083000</v>
      </c>
      <c r="C29" s="8">
        <f t="shared" si="5"/>
        <v>2083000</v>
      </c>
      <c r="D29" s="8">
        <f t="shared" si="5"/>
        <v>2083000</v>
      </c>
      <c r="E29" s="8">
        <f t="shared" si="5"/>
        <v>2083000</v>
      </c>
      <c r="F29" s="12">
        <f t="shared" si="5"/>
        <v>8332000</v>
      </c>
      <c r="G29" s="17" t="s">
        <v>29</v>
      </c>
      <c r="H29" s="2" t="s">
        <v>30</v>
      </c>
      <c r="I29" s="13"/>
      <c r="J29" s="18" t="s">
        <v>31</v>
      </c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ht="14.25" customHeight="1">
      <c r="G30" s="19">
        <f>+F29/B32</f>
        <v>595142.8571</v>
      </c>
      <c r="H30" s="20">
        <v>4136620.0</v>
      </c>
      <c r="J30" s="21">
        <f>+G30+H30</f>
        <v>4731762.857</v>
      </c>
    </row>
    <row r="31" ht="13.5" customHeight="1">
      <c r="B31" s="2" t="s">
        <v>32</v>
      </c>
      <c r="C31" s="2" t="s">
        <v>33</v>
      </c>
      <c r="D31" s="2" t="s">
        <v>34</v>
      </c>
      <c r="E31" s="13"/>
      <c r="F31" s="2" t="s">
        <v>35</v>
      </c>
    </row>
    <row r="32" ht="13.5" customHeight="1">
      <c r="B32" s="9">
        <v>14.0</v>
      </c>
      <c r="C32" s="20">
        <v>738682.1429</v>
      </c>
      <c r="D32" s="5">
        <v>1.034155E7</v>
      </c>
      <c r="F32" s="8">
        <v>2068310.0</v>
      </c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ht="14.25" customHeight="1">
      <c r="G33" s="9"/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mergeCells count="4">
    <mergeCell ref="A1:C1"/>
    <mergeCell ref="A3:C3"/>
    <mergeCell ref="A16:C16"/>
    <mergeCell ref="A27:C27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5.57"/>
    <col customWidth="1" min="2" max="2" width="17.0"/>
    <col customWidth="1" min="3" max="3" width="13.71"/>
    <col customWidth="1" min="4" max="5" width="15.0"/>
    <col customWidth="1" min="6" max="6" width="15.57"/>
    <col customWidth="1" min="7" max="7" width="13.43"/>
    <col customWidth="1" min="8" max="8" width="17.0"/>
    <col customWidth="1" min="9" max="9" width="10.71"/>
    <col customWidth="1" min="10" max="10" width="12.0"/>
    <col customWidth="1" min="11" max="26" width="10.71"/>
  </cols>
  <sheetData>
    <row r="1" ht="18.75" customHeight="1">
      <c r="A1" s="1" t="s">
        <v>0</v>
      </c>
    </row>
    <row r="2" ht="14.25" customHeight="1"/>
    <row r="3" ht="14.25" customHeight="1"/>
    <row r="4" ht="22.5" customHeight="1">
      <c r="A4" s="1" t="s">
        <v>1</v>
      </c>
    </row>
    <row r="5" ht="14.25" customHeight="1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</row>
    <row r="6" ht="14.25" customHeight="1">
      <c r="A6" s="14" t="s">
        <v>36</v>
      </c>
      <c r="B6" s="7">
        <v>56000.0</v>
      </c>
      <c r="C6" s="7">
        <v>56000.0</v>
      </c>
      <c r="D6" s="7">
        <v>56000.0</v>
      </c>
      <c r="E6" s="7">
        <v>56000.0</v>
      </c>
      <c r="F6" s="8">
        <f t="shared" ref="F6:F9" si="2">SUM(B6:E6)</f>
        <v>224000</v>
      </c>
    </row>
    <row r="7" ht="14.25" customHeight="1">
      <c r="A7" s="14" t="s">
        <v>37</v>
      </c>
      <c r="B7" s="7">
        <v>2200.0</v>
      </c>
      <c r="C7" s="10">
        <f t="shared" ref="C7:E7" si="1">+B7</f>
        <v>2200</v>
      </c>
      <c r="D7" s="10">
        <f t="shared" si="1"/>
        <v>2200</v>
      </c>
      <c r="E7" s="10">
        <f t="shared" si="1"/>
        <v>2200</v>
      </c>
      <c r="F7" s="8">
        <f t="shared" si="2"/>
        <v>8800</v>
      </c>
    </row>
    <row r="8" ht="14.25" customHeight="1">
      <c r="A8" s="14" t="s">
        <v>38</v>
      </c>
      <c r="B8" s="7">
        <v>13700.0</v>
      </c>
      <c r="C8" s="7">
        <v>13700.0</v>
      </c>
      <c r="D8" s="7">
        <v>13700.0</v>
      </c>
      <c r="E8" s="7">
        <v>13700.0</v>
      </c>
      <c r="F8" s="8">
        <f t="shared" si="2"/>
        <v>54800</v>
      </c>
    </row>
    <row r="9" ht="14.25" customHeight="1">
      <c r="A9" s="3" t="s">
        <v>17</v>
      </c>
      <c r="B9" s="8">
        <f t="shared" ref="B9:E9" si="3">SUM(B6:B8)</f>
        <v>71900</v>
      </c>
      <c r="C9" s="8">
        <f t="shared" si="3"/>
        <v>71900</v>
      </c>
      <c r="D9" s="8">
        <f t="shared" si="3"/>
        <v>71900</v>
      </c>
      <c r="E9" s="8">
        <f t="shared" si="3"/>
        <v>71900</v>
      </c>
      <c r="F9" s="12">
        <f t="shared" si="2"/>
        <v>287600</v>
      </c>
    </row>
    <row r="10" ht="14.25" customHeight="1"/>
    <row r="11" ht="14.25" customHeight="1">
      <c r="A11" s="1" t="s">
        <v>18</v>
      </c>
    </row>
    <row r="12" ht="14.25" customHeight="1">
      <c r="A12" s="1"/>
    </row>
    <row r="13" ht="14.25" customHeight="1">
      <c r="A13" s="2" t="s">
        <v>2</v>
      </c>
    </row>
    <row r="14" ht="14.25" customHeight="1">
      <c r="A14" s="14" t="s">
        <v>39</v>
      </c>
      <c r="B14" s="22" t="s">
        <v>40</v>
      </c>
      <c r="C14" s="22" t="s">
        <v>41</v>
      </c>
      <c r="D14" s="22" t="s">
        <v>42</v>
      </c>
    </row>
    <row r="15" ht="14.25" customHeight="1">
      <c r="A15" s="14" t="s">
        <v>43</v>
      </c>
      <c r="B15" s="23" t="s">
        <v>44</v>
      </c>
    </row>
    <row r="16" ht="19.5" customHeight="1">
      <c r="A16" s="14" t="s">
        <v>45</v>
      </c>
      <c r="B16" s="23" t="s">
        <v>46</v>
      </c>
    </row>
    <row r="17" ht="18.75" customHeight="1">
      <c r="A17" s="14" t="s">
        <v>47</v>
      </c>
      <c r="B17" s="22">
        <v>550000.0</v>
      </c>
    </row>
    <row r="18" ht="14.25" customHeight="1">
      <c r="B18" s="22"/>
    </row>
    <row r="19" ht="14.25" customHeight="1">
      <c r="B19" s="24"/>
    </row>
    <row r="20" ht="14.25" customHeight="1">
      <c r="B20" s="24"/>
    </row>
    <row r="21" ht="14.25" customHeight="1"/>
    <row r="22" ht="14.25" customHeight="1">
      <c r="A22" s="1" t="s">
        <v>48</v>
      </c>
    </row>
    <row r="23" ht="14.25" customHeight="1">
      <c r="A23" s="1"/>
      <c r="B23" s="3"/>
      <c r="C23" s="3"/>
      <c r="D23" s="3"/>
      <c r="E23" s="3"/>
    </row>
    <row r="24" ht="14.25" customHeight="1">
      <c r="A24" s="25"/>
      <c r="B24" s="2"/>
      <c r="C24" s="2"/>
      <c r="D24" s="2"/>
      <c r="E24" s="2"/>
    </row>
    <row r="25" ht="14.25" customHeight="1">
      <c r="A25" s="2" t="s">
        <v>2</v>
      </c>
      <c r="B25" s="2" t="s">
        <v>3</v>
      </c>
      <c r="C25" s="2" t="s">
        <v>4</v>
      </c>
      <c r="D25" s="2" t="s">
        <v>5</v>
      </c>
      <c r="E25" s="2" t="s">
        <v>6</v>
      </c>
    </row>
    <row r="26" ht="14.25" customHeight="1">
      <c r="A26" s="14" t="s">
        <v>39</v>
      </c>
      <c r="B26" s="23" t="s">
        <v>49</v>
      </c>
      <c r="C26" s="23" t="s">
        <v>49</v>
      </c>
      <c r="D26" s="23" t="s">
        <v>49</v>
      </c>
      <c r="E26" s="23" t="s">
        <v>49</v>
      </c>
      <c r="F26" s="3"/>
    </row>
    <row r="27" ht="20.25" customHeight="1">
      <c r="A27" s="14" t="s">
        <v>43</v>
      </c>
      <c r="B27" s="23">
        <v>1.0</v>
      </c>
      <c r="C27" s="23">
        <v>1.0</v>
      </c>
      <c r="D27" s="23">
        <v>1.0</v>
      </c>
      <c r="E27" s="23">
        <v>1.0</v>
      </c>
      <c r="F27" s="3"/>
    </row>
    <row r="28" ht="14.25" customHeight="1">
      <c r="A28" s="14" t="s">
        <v>45</v>
      </c>
      <c r="B28" s="23">
        <v>1.0</v>
      </c>
      <c r="C28" s="23">
        <v>0.0</v>
      </c>
      <c r="D28" s="23">
        <v>0.0</v>
      </c>
      <c r="E28" s="23">
        <v>0.0</v>
      </c>
      <c r="F28" s="3"/>
    </row>
    <row r="29" ht="14.25" customHeight="1">
      <c r="A29" s="14" t="s">
        <v>47</v>
      </c>
      <c r="B29" s="23">
        <v>0.0</v>
      </c>
      <c r="C29" s="23">
        <v>1.0</v>
      </c>
      <c r="D29" s="23">
        <v>0.0</v>
      </c>
      <c r="E29" s="23">
        <v>0.0</v>
      </c>
      <c r="F29" s="3"/>
    </row>
    <row r="30" ht="14.25" customHeight="1">
      <c r="B30" s="23"/>
      <c r="C30" s="23"/>
      <c r="D30" s="23"/>
      <c r="E30" s="23"/>
      <c r="F30" s="3"/>
    </row>
    <row r="31" ht="14.25" customHeight="1">
      <c r="B31" s="24"/>
      <c r="C31" s="24"/>
      <c r="D31" s="24"/>
      <c r="E31" s="26"/>
      <c r="F31" s="3"/>
    </row>
    <row r="32" ht="14.25" customHeight="1">
      <c r="B32" s="24"/>
      <c r="C32" s="24"/>
      <c r="D32" s="24"/>
      <c r="E32" s="26"/>
      <c r="F32" s="3"/>
    </row>
    <row r="33" ht="14.25" customHeight="1">
      <c r="B33" s="24"/>
      <c r="C33" s="24"/>
      <c r="D33" s="24"/>
      <c r="E33" s="26"/>
      <c r="F33" s="3"/>
    </row>
    <row r="34" ht="14.25" customHeight="1">
      <c r="A34" s="3"/>
      <c r="B34" s="3"/>
      <c r="C34" s="3"/>
      <c r="D34" s="3"/>
      <c r="E34" s="3"/>
      <c r="F34" s="27"/>
    </row>
    <row r="35" ht="14.25" customHeight="1">
      <c r="G35" s="28"/>
    </row>
    <row r="36" ht="14.25" customHeight="1">
      <c r="A36" s="1" t="s">
        <v>27</v>
      </c>
    </row>
    <row r="37" ht="14.25" customHeight="1"/>
    <row r="38" ht="14.25" customHeight="1">
      <c r="A38" s="2" t="s">
        <v>28</v>
      </c>
      <c r="B38" s="8">
        <f t="shared" ref="B38:F38" si="4">B34+B9</f>
        <v>71900</v>
      </c>
      <c r="C38" s="8">
        <f t="shared" si="4"/>
        <v>71900</v>
      </c>
      <c r="D38" s="8">
        <f t="shared" si="4"/>
        <v>71900</v>
      </c>
      <c r="E38" s="8">
        <f t="shared" si="4"/>
        <v>71900</v>
      </c>
      <c r="F38" s="12">
        <f t="shared" si="4"/>
        <v>287600</v>
      </c>
    </row>
    <row r="39" ht="14.25" customHeight="1"/>
    <row r="40" ht="14.25" customHeight="1">
      <c r="B40" s="2" t="s">
        <v>32</v>
      </c>
      <c r="C40" s="2" t="s">
        <v>33</v>
      </c>
      <c r="D40" s="2" t="s">
        <v>34</v>
      </c>
      <c r="F40" s="2" t="s">
        <v>35</v>
      </c>
    </row>
    <row r="41" ht="18.0" customHeight="1">
      <c r="B41" s="14">
        <v>9.0</v>
      </c>
      <c r="C41" s="20">
        <v>738682.1429</v>
      </c>
      <c r="D41" s="5">
        <v>1.034155E7</v>
      </c>
      <c r="F41" s="8">
        <f>+D41-F38</f>
        <v>10053950</v>
      </c>
    </row>
    <row r="42" ht="14.25" customHeight="1">
      <c r="G42" s="17" t="s">
        <v>29</v>
      </c>
      <c r="H42" s="2" t="s">
        <v>30</v>
      </c>
      <c r="J42" s="12" t="s">
        <v>31</v>
      </c>
    </row>
    <row r="43" ht="14.25" customHeight="1">
      <c r="G43" s="19">
        <f>+F38/B41</f>
        <v>31955.55556</v>
      </c>
      <c r="H43" s="20">
        <v>4136620.0</v>
      </c>
      <c r="J43" s="21">
        <f>+G43+H43</f>
        <v>4168575.556</v>
      </c>
    </row>
    <row r="44" ht="14.25" customHeight="1"/>
    <row r="45" ht="14.25" customHeight="1"/>
    <row r="46" ht="14.25" customHeight="1">
      <c r="G46" s="3"/>
    </row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6">
    <mergeCell ref="A1:C1"/>
    <mergeCell ref="A4:C4"/>
    <mergeCell ref="A11:C11"/>
    <mergeCell ref="A12:C12"/>
    <mergeCell ref="A22:C22"/>
    <mergeCell ref="A36:C36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2021-10-25T15:30:01Z</dcterms:created>
  <dc:creator>Gonza</dc:creator>
</cp:coreProperties>
</file>